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425" tabRatio="293"/>
  </bookViews>
  <sheets>
    <sheet name="MAIN" sheetId="2" r:id="rId1"/>
    <sheet name="NewVsOld" sheetId="3" r:id="rId2"/>
  </sheets>
  <calcPr calcId="124519"/>
</workbook>
</file>

<file path=xl/calcChain.xml><?xml version="1.0" encoding="utf-8"?>
<calcChain xmlns="http://schemas.openxmlformats.org/spreadsheetml/2006/main">
  <c r="J4" i="3"/>
  <c r="J5"/>
  <c r="M5"/>
  <c r="J6"/>
  <c r="M6"/>
  <c r="J7"/>
  <c r="M7"/>
  <c r="J8"/>
  <c r="M8"/>
  <c r="J9"/>
  <c r="M9"/>
  <c r="J10"/>
  <c r="M10"/>
  <c r="J11"/>
  <c r="M11"/>
  <c r="E7" i="2"/>
  <c r="E9" s="1"/>
  <c r="E10" s="1"/>
  <c r="E11" s="1"/>
  <c r="E12" s="1"/>
  <c r="E13" s="1"/>
  <c r="E14" s="1"/>
  <c r="E15" s="1"/>
  <c r="E16" s="1"/>
  <c r="E17" s="1"/>
  <c r="K7"/>
  <c r="K9" s="1"/>
  <c r="K10" s="1"/>
  <c r="K11" s="1"/>
  <c r="K12" s="1"/>
  <c r="K13" s="1"/>
  <c r="K14" s="1"/>
  <c r="K15" s="1"/>
  <c r="K16" s="1"/>
  <c r="K17" s="1"/>
  <c r="I7"/>
  <c r="I9" s="1"/>
  <c r="I10" s="1"/>
  <c r="I11" s="1"/>
  <c r="I12" s="1"/>
  <c r="I13" s="1"/>
  <c r="I14" s="1"/>
  <c r="I15" s="1"/>
  <c r="I16" s="1"/>
  <c r="I17" s="1"/>
  <c r="G7"/>
  <c r="G9" s="1"/>
  <c r="G10" s="1"/>
  <c r="G11" s="1"/>
  <c r="G12" s="1"/>
  <c r="G13" s="1"/>
  <c r="G14" s="1"/>
  <c r="G15" s="1"/>
  <c r="G16" s="1"/>
  <c r="G17" s="1"/>
  <c r="C7"/>
  <c r="C9" s="1"/>
  <c r="C10" s="1"/>
  <c r="C11" s="1"/>
  <c r="C12" s="1"/>
  <c r="C13" s="1"/>
  <c r="C14" s="1"/>
  <c r="C15" s="1"/>
  <c r="C16" s="1"/>
  <c r="C17" s="1"/>
</calcChain>
</file>

<file path=xl/comments1.xml><?xml version="1.0" encoding="utf-8"?>
<comments xmlns="http://schemas.openxmlformats.org/spreadsheetml/2006/main">
  <authors>
    <author>S Ketharaman</author>
    <author>KetharamanS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Year of publication of the print version of the Fortune GLOBAL 500 issue.</t>
        </r>
      </text>
    </comment>
    <comment ref="B5" authorId="1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21 Jul 2014.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http://www.tcs.com/SiteCollectionDocuments/Investors/Presentations/TCS_IFRS_Q4_15_USD.pdf</t>
        </r>
      </text>
    </comment>
    <comment ref="G5" authorId="1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http://finance.yahoo.com/q/is?s=WIT+Income+Statement&amp;annual</t>
        </r>
      </text>
    </comment>
    <comment ref="I5" authorId="1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http://finance.yahoo.com/q/is?s=INFY+Income+Statement&amp;annual</t>
        </r>
      </text>
    </comment>
    <comment ref="K5" authorId="1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http://finance.yahoo.com/q/is?s=CTSH+Income+Statement&amp;annual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2015.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http://www.tcs.com/SiteCollectionDocuments/Investors/Presentations/TCS_IFRS_Q4_15_USD.pdf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http://finance.yahoo.com/q/is?s=WIT+Income+Statement&amp;annual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http://finance.yahoo.com/q/is?s=INFY+Income+Statement&amp;annual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http://finance.yahoo.com/q/is?s=CTSH+Income+Statement&amp;annual</t>
        </r>
      </text>
    </comment>
  </commentList>
</comments>
</file>

<file path=xl/sharedStrings.xml><?xml version="1.0" encoding="utf-8"?>
<sst xmlns="http://schemas.openxmlformats.org/spreadsheetml/2006/main" count="53" uniqueCount="24">
  <si>
    <t>TCS</t>
  </si>
  <si>
    <t>INFOSYS</t>
  </si>
  <si>
    <t>WIPRO</t>
  </si>
  <si>
    <t>COGNIZANT</t>
  </si>
  <si>
    <t>Change %</t>
  </si>
  <si>
    <t>ACTUALS</t>
  </si>
  <si>
    <t>PROJECTION</t>
  </si>
  <si>
    <t>Revenues</t>
  </si>
  <si>
    <t>Revenues (US$ Billion)</t>
  </si>
  <si>
    <t>500th Company In Fortune GLOBAL 500</t>
  </si>
  <si>
    <t>FYE</t>
  </si>
  <si>
    <t>List Year</t>
  </si>
  <si>
    <t>Likely Year of Fortune GLOBAL 500 Entry</t>
  </si>
  <si>
    <t>PROJECTION assuming all future y-o-y revenue growth will equal current figures.</t>
  </si>
  <si>
    <t>COGNIZANT: 2021</t>
  </si>
  <si>
    <t>TCS: 2019</t>
  </si>
  <si>
    <t>REVENUE PER OLD FORECAST</t>
  </si>
  <si>
    <t>REVENUE PER NEW FORECAST</t>
  </si>
  <si>
    <t>500TH COMPANY IN FORTUNE GLOBAL 500</t>
  </si>
  <si>
    <t>YOY REVENUE GROWTH RATE PER OLD FORECAST</t>
  </si>
  <si>
    <t>YOY REVENUE GROWTH RATE PER NEW FORECAST</t>
  </si>
  <si>
    <t>US$ Billion</t>
  </si>
  <si>
    <t>CROSS-OVER</t>
  </si>
  <si>
    <r>
      <t xml:space="preserve">A Truly Indian IT Company Will Join Fortune Global 500 Earlier Than Predicted                            </t>
    </r>
    <r>
      <rPr>
        <sz val="16"/>
        <rFont val="Arial"/>
        <family val="2"/>
      </rPr>
      <t>List Published In 2015</t>
    </r>
  </si>
</sst>
</file>

<file path=xl/styles.xml><?xml version="1.0" encoding="utf-8"?>
<styleSheet xmlns="http://schemas.openxmlformats.org/spreadsheetml/2006/main">
  <numFmts count="2">
    <numFmt numFmtId="164" formatCode="dd/mmm/yyyy"/>
    <numFmt numFmtId="165" formatCode="0.00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2" fontId="0" fillId="0" borderId="1" xfId="0" applyNumberFormat="1" applyFill="1" applyBorder="1"/>
    <xf numFmtId="2" fontId="0" fillId="0" borderId="1" xfId="0" applyNumberFormat="1" applyBorder="1"/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3" borderId="1" xfId="0" applyFill="1" applyBorder="1"/>
    <xf numFmtId="10" fontId="5" fillId="3" borderId="1" xfId="1" applyNumberFormat="1" applyFont="1" applyFill="1" applyBorder="1"/>
    <xf numFmtId="16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9" fillId="2" borderId="1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2" fontId="0" fillId="4" borderId="1" xfId="0" applyNumberFormat="1" applyFill="1" applyBorder="1"/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3" fillId="3" borderId="1" xfId="0" applyNumberFormat="1" applyFont="1" applyFill="1" applyBorder="1"/>
    <xf numFmtId="165" fontId="0" fillId="3" borderId="1" xfId="0" applyNumberFormat="1" applyFill="1" applyBorder="1"/>
    <xf numFmtId="0" fontId="2" fillId="4" borderId="1" xfId="0" applyFont="1" applyFill="1" applyBorder="1" applyAlignment="1">
      <alignment horizontal="right"/>
    </xf>
    <xf numFmtId="2" fontId="13" fillId="4" borderId="1" xfId="0" applyNumberFormat="1" applyFont="1" applyFill="1" applyBorder="1"/>
    <xf numFmtId="0" fontId="1" fillId="0" borderId="0" xfId="2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5" fontId="1" fillId="0" borderId="0" xfId="2" applyNumberFormat="1"/>
    <xf numFmtId="10" fontId="1" fillId="0" borderId="0" xfId="1" applyNumberFormat="1" applyFont="1"/>
    <xf numFmtId="10" fontId="1" fillId="0" borderId="0" xfId="2" applyNumberFormat="1"/>
    <xf numFmtId="0" fontId="15" fillId="0" borderId="0" xfId="2" applyFont="1"/>
    <xf numFmtId="0" fontId="15" fillId="6" borderId="0" xfId="2" applyFont="1" applyFill="1" applyAlignment="1">
      <alignment horizontal="center"/>
    </xf>
    <xf numFmtId="0" fontId="15" fillId="7" borderId="0" xfId="2" applyFont="1" applyFill="1" applyAlignment="1">
      <alignment horizontal="center"/>
    </xf>
    <xf numFmtId="0" fontId="15" fillId="4" borderId="0" xfId="2" applyFont="1" applyFill="1" applyAlignment="1">
      <alignment horizontal="center"/>
    </xf>
    <xf numFmtId="0" fontId="14" fillId="0" borderId="0" xfId="2" applyFont="1" applyAlignment="1">
      <alignment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IN"/>
              <a:t>FORTUNE</a:t>
            </a:r>
            <a:r>
              <a:rPr lang="en-IN" baseline="0"/>
              <a:t> 500 &amp; </a:t>
            </a:r>
            <a:r>
              <a:rPr lang="en-IN"/>
              <a:t>Indian IT Industry (2015) 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500th Company in Fortune GLOBAL 500</c:v>
          </c:tx>
          <c:marker>
            <c:symbol val="none"/>
          </c:marker>
          <c:cat>
            <c:numRef>
              <c:f>(MAIN!$B$5:$B$6,MAIN!$B$9:$B$17)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(MAIN!$C$5:$C$6,MAIN!$C$9:$C$17)</c:f>
              <c:numCache>
                <c:formatCode>0.000</c:formatCode>
                <c:ptCount val="11"/>
                <c:pt idx="0" formatCode="General">
                  <c:v>23.706</c:v>
                </c:pt>
                <c:pt idx="1">
                  <c:v>23.72</c:v>
                </c:pt>
                <c:pt idx="2" formatCode="0.00">
                  <c:v>23.73400826794904</c:v>
                </c:pt>
                <c:pt idx="3" formatCode="0.00">
                  <c:v>23.748024808729909</c:v>
                </c:pt>
                <c:pt idx="4" formatCode="0.00">
                  <c:v>23.762049627228272</c:v>
                </c:pt>
                <c:pt idx="5" formatCode="0.00">
                  <c:v>23.776082728332685</c:v>
                </c:pt>
                <c:pt idx="6" formatCode="0.00">
                  <c:v>23.790124116934585</c:v>
                </c:pt>
                <c:pt idx="7" formatCode="0.00">
                  <c:v>23.804173797928303</c:v>
                </c:pt>
                <c:pt idx="8" formatCode="0.00">
                  <c:v>23.818231776211057</c:v>
                </c:pt>
                <c:pt idx="9" formatCode="0.00">
                  <c:v>23.832298056682962</c:v>
                </c:pt>
                <c:pt idx="10" formatCode="0.00">
                  <c:v>23.846372644247019</c:v>
                </c:pt>
              </c:numCache>
            </c:numRef>
          </c:val>
        </c:ser>
        <c:ser>
          <c:idx val="2"/>
          <c:order val="1"/>
          <c:tx>
            <c:v>TCS</c:v>
          </c:tx>
          <c:marker>
            <c:symbol val="none"/>
          </c:marker>
          <c:cat>
            <c:numRef>
              <c:f>(MAIN!$B$5:$B$6,MAIN!$B$9:$B$17)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(MAIN!$E$5:$E$6,MAIN!$E$9:$E$17)</c:f>
              <c:numCache>
                <c:formatCode>General</c:formatCode>
                <c:ptCount val="11"/>
                <c:pt idx="0" formatCode="0.000">
                  <c:v>13.442</c:v>
                </c:pt>
                <c:pt idx="1">
                  <c:v>15.454000000000001</c:v>
                </c:pt>
                <c:pt idx="2" formatCode="0.00">
                  <c:v>17.767156375539354</c:v>
                </c:pt>
                <c:pt idx="3" formatCode="0.00">
                  <c:v>20.426546245170748</c:v>
                </c:pt>
                <c:pt idx="4" formatCode="0.00">
                  <c:v>23.483993875380801</c:v>
                </c:pt>
                <c:pt idx="5" formatCode="0.00">
                  <c:v>26.999080594415627</c:v>
                </c:pt>
                <c:pt idx="6" formatCode="0.00">
                  <c:v>31.040305870115986</c:v>
                </c:pt>
                <c:pt idx="7" formatCode="0.00">
                  <c:v>35.686422178007177</c:v>
                </c:pt>
                <c:pt idx="8" formatCode="0.00">
                  <c:v>41.027969672587631</c:v>
                </c:pt>
                <c:pt idx="9" formatCode="0.00">
                  <c:v>47.169040568380389</c:v>
                </c:pt>
                <c:pt idx="10" formatCode="0.00">
                  <c:v>54.229307613729397</c:v>
                </c:pt>
              </c:numCache>
            </c:numRef>
          </c:val>
        </c:ser>
        <c:ser>
          <c:idx val="3"/>
          <c:order val="2"/>
          <c:tx>
            <c:v>WIPRO</c:v>
          </c:tx>
          <c:marker>
            <c:symbol val="none"/>
          </c:marker>
          <c:cat>
            <c:numRef>
              <c:f>(MAIN!$B$5:$B$6,MAIN!$B$9:$B$17)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(MAIN!$G$5:$G$6,MAIN!$G$9:$G$17)</c:f>
              <c:numCache>
                <c:formatCode>General</c:formatCode>
                <c:ptCount val="11"/>
                <c:pt idx="0">
                  <c:v>7.2709999999999999</c:v>
                </c:pt>
                <c:pt idx="1">
                  <c:v>7.5030000000000001</c:v>
                </c:pt>
                <c:pt idx="2" formatCode="0.00">
                  <c:v>7.7424025581075506</c:v>
                </c:pt>
                <c:pt idx="3" formatCode="0.00">
                  <c:v>7.9894438720232364</c:v>
                </c:pt>
                <c:pt idx="4" formatCode="0.00">
                  <c:v>8.2443676759442095</c:v>
                </c:pt>
                <c:pt idx="5" formatCode="0.00">
                  <c:v>8.5074254810355399</c:v>
                </c:pt>
                <c:pt idx="6" formatCode="0.00">
                  <c:v>8.7788768235744268</c:v>
                </c:pt>
                <c:pt idx="7" formatCode="0.00">
                  <c:v>9.0589895210120925</c:v>
                </c:pt>
                <c:pt idx="8" formatCode="0.00">
                  <c:v>9.3480399362059874</c:v>
                </c:pt>
                <c:pt idx="9" formatCode="0.00">
                  <c:v>9.6463132500830042</c:v>
                </c:pt>
                <c:pt idx="10" formatCode="0.00">
                  <c:v>9.9541037430027206</c:v>
                </c:pt>
              </c:numCache>
            </c:numRef>
          </c:val>
        </c:ser>
        <c:ser>
          <c:idx val="4"/>
          <c:order val="3"/>
          <c:tx>
            <c:v>INFOSYS</c:v>
          </c:tx>
          <c:marker>
            <c:symbol val="none"/>
          </c:marker>
          <c:cat>
            <c:numRef>
              <c:f>(MAIN!$B$5:$B$6,MAIN!$B$9:$B$17)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(MAIN!$I$5:$I$6,MAIN!$I$9:$I$17)</c:f>
              <c:numCache>
                <c:formatCode>General</c:formatCode>
                <c:ptCount val="11"/>
                <c:pt idx="0">
                  <c:v>8.2490000000000006</c:v>
                </c:pt>
                <c:pt idx="1">
                  <c:v>8.7110000000000003</c:v>
                </c:pt>
                <c:pt idx="2" formatCode="0.00">
                  <c:v>9.1988751363801686</c:v>
                </c:pt>
                <c:pt idx="3" formatCode="0.00">
                  <c:v>9.7140745924363738</c:v>
                </c:pt>
                <c:pt idx="4" formatCode="0.00">
                  <c:v>10.25812871556713</c:v>
                </c:pt>
                <c:pt idx="5" formatCode="0.00">
                  <c:v>10.832653563014338</c:v>
                </c:pt>
                <c:pt idx="6" formatCode="0.00">
                  <c:v>11.439355702196377</c:v>
                </c:pt>
                <c:pt idx="7" formatCode="0.00">
                  <c:v>12.080037279892428</c:v>
                </c:pt>
                <c:pt idx="8" formatCode="0.00">
                  <c:v>12.756601375335549</c:v>
                </c:pt>
                <c:pt idx="9" formatCode="0.00">
                  <c:v>13.471057653115285</c:v>
                </c:pt>
                <c:pt idx="10" formatCode="0.00">
                  <c:v>14.225528332681204</c:v>
                </c:pt>
              </c:numCache>
            </c:numRef>
          </c:val>
        </c:ser>
        <c:ser>
          <c:idx val="5"/>
          <c:order val="4"/>
          <c:tx>
            <c:v>COGNIZANT</c:v>
          </c:tx>
          <c:marker>
            <c:symbol val="none"/>
          </c:marker>
          <c:cat>
            <c:numRef>
              <c:f>(MAIN!$B$5:$B$6,MAIN!$B$9:$B$17)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(MAIN!$K$5:$K$6,MAIN!$K$9:$K$17)</c:f>
              <c:numCache>
                <c:formatCode>General</c:formatCode>
                <c:ptCount val="11"/>
                <c:pt idx="0">
                  <c:v>8.843</c:v>
                </c:pt>
                <c:pt idx="1">
                  <c:v>10.262</c:v>
                </c:pt>
                <c:pt idx="2" formatCode="0.00">
                  <c:v>11.908701119529573</c:v>
                </c:pt>
                <c:pt idx="3" formatCode="0.00">
                  <c:v>13.81964162485723</c:v>
                </c:pt>
                <c:pt idx="4" formatCode="0.00">
                  <c:v>16.037222928224008</c:v>
                </c:pt>
                <c:pt idx="5" formatCode="0.00">
                  <c:v>18.610650422869476</c:v>
                </c:pt>
                <c:pt idx="6" formatCode="0.00">
                  <c:v>21.597025290001874</c:v>
                </c:pt>
                <c:pt idx="7" formatCode="0.00">
                  <c:v>25.062611503562053</c:v>
                </c:pt>
                <c:pt idx="8" formatCode="0.00">
                  <c:v>29.084306146053805</c:v>
                </c:pt>
                <c:pt idx="9" formatCode="0.00">
                  <c:v>33.751345659934884</c:v>
                </c:pt>
                <c:pt idx="10" formatCode="0.00">
                  <c:v>39.167285894182044</c:v>
                </c:pt>
              </c:numCache>
            </c:numRef>
          </c:val>
        </c:ser>
        <c:marker val="1"/>
        <c:axId val="63744256"/>
        <c:axId val="63758720"/>
      </c:lineChart>
      <c:catAx>
        <c:axId val="63744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 sz="1800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3758720"/>
        <c:crosses val="autoZero"/>
        <c:auto val="1"/>
        <c:lblAlgn val="ctr"/>
        <c:lblOffset val="100"/>
      </c:catAx>
      <c:valAx>
        <c:axId val="637587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800"/>
                  <a:t>Revenues (US$ Billion)</a:t>
                </a:r>
              </a:p>
            </c:rich>
          </c:tx>
          <c:layout/>
        </c:title>
        <c:numFmt formatCode="General" sourceLinked="1"/>
        <c:tickLblPos val="nextTo"/>
        <c:crossAx val="637442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19</xdr:row>
      <xdr:rowOff>19050</xdr:rowOff>
    </xdr:from>
    <xdr:to>
      <xdr:col>9</xdr:col>
      <xdr:colOff>352425</xdr:colOff>
      <xdr:row>41</xdr:row>
      <xdr:rowOff>0</xdr:rowOff>
    </xdr:to>
    <xdr:graphicFrame macro="">
      <xdr:nvGraphicFramePr>
        <xdr:cNvPr id="20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sqref="A1:L1"/>
    </sheetView>
  </sheetViews>
  <sheetFormatPr defaultRowHeight="12.75"/>
  <cols>
    <col min="1" max="1" width="15.7109375" customWidth="1"/>
    <col min="2" max="11" width="12.7109375" customWidth="1"/>
    <col min="12" max="12" width="25.7109375" customWidth="1"/>
  </cols>
  <sheetData>
    <row r="1" spans="1:12" s="15" customFormat="1" ht="30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5" customFormat="1" ht="18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4" customFormat="1" ht="38.1" customHeight="1">
      <c r="A3" s="6"/>
      <c r="B3" s="33" t="s">
        <v>9</v>
      </c>
      <c r="C3" s="33"/>
      <c r="D3" s="32" t="s">
        <v>0</v>
      </c>
      <c r="E3" s="32"/>
      <c r="F3" s="32" t="s">
        <v>2</v>
      </c>
      <c r="G3" s="32"/>
      <c r="H3" s="32" t="s">
        <v>1</v>
      </c>
      <c r="I3" s="32"/>
      <c r="J3" s="32" t="s">
        <v>3</v>
      </c>
      <c r="K3" s="32"/>
      <c r="L3" s="17" t="s">
        <v>12</v>
      </c>
    </row>
    <row r="4" spans="1:12" s="14" customFormat="1" ht="11.25" customHeight="1">
      <c r="A4" s="13"/>
      <c r="B4" s="13" t="s">
        <v>11</v>
      </c>
      <c r="C4" s="13" t="s">
        <v>7</v>
      </c>
      <c r="D4" s="13" t="s">
        <v>10</v>
      </c>
      <c r="E4" s="13" t="s">
        <v>7</v>
      </c>
      <c r="F4" s="13" t="s">
        <v>10</v>
      </c>
      <c r="G4" s="13" t="s">
        <v>7</v>
      </c>
      <c r="H4" s="13" t="s">
        <v>10</v>
      </c>
      <c r="I4" s="13" t="s">
        <v>7</v>
      </c>
      <c r="J4" s="13" t="s">
        <v>10</v>
      </c>
      <c r="K4" s="13" t="s">
        <v>7</v>
      </c>
      <c r="L4" s="13" t="s">
        <v>11</v>
      </c>
    </row>
    <row r="5" spans="1:12">
      <c r="A5" s="8" t="s">
        <v>5</v>
      </c>
      <c r="B5" s="8">
        <v>2014</v>
      </c>
      <c r="C5" s="9">
        <v>23.706</v>
      </c>
      <c r="D5" s="11">
        <v>41729</v>
      </c>
      <c r="E5" s="23">
        <v>13.442</v>
      </c>
      <c r="F5" s="11">
        <v>41729</v>
      </c>
      <c r="G5" s="9">
        <v>7.2709999999999999</v>
      </c>
      <c r="H5" s="11">
        <v>41729</v>
      </c>
      <c r="I5" s="9">
        <v>8.2490000000000006</v>
      </c>
      <c r="J5" s="11">
        <v>41639</v>
      </c>
      <c r="K5" s="9">
        <v>8.843</v>
      </c>
      <c r="L5" s="18"/>
    </row>
    <row r="6" spans="1:12" s="3" customFormat="1">
      <c r="A6" s="8" t="s">
        <v>5</v>
      </c>
      <c r="B6" s="8">
        <v>2015</v>
      </c>
      <c r="C6" s="22">
        <v>23.72</v>
      </c>
      <c r="D6" s="11">
        <v>42094</v>
      </c>
      <c r="E6" s="12">
        <v>15.454000000000001</v>
      </c>
      <c r="F6" s="11">
        <v>42094</v>
      </c>
      <c r="G6" s="12">
        <v>7.5030000000000001</v>
      </c>
      <c r="H6" s="11">
        <v>42094</v>
      </c>
      <c r="I6" s="12">
        <v>8.7110000000000003</v>
      </c>
      <c r="J6" s="11">
        <v>42004</v>
      </c>
      <c r="K6" s="12">
        <v>10.262</v>
      </c>
      <c r="L6" s="7"/>
    </row>
    <row r="7" spans="1:12">
      <c r="A7" s="8" t="s">
        <v>4</v>
      </c>
      <c r="B7" s="9"/>
      <c r="C7" s="10">
        <f>(C6-C5)/C5</f>
        <v>5.9056778874543774E-4</v>
      </c>
      <c r="D7" s="9"/>
      <c r="E7" s="10">
        <f>(E6-E5)/E5</f>
        <v>0.14968010712691568</v>
      </c>
      <c r="F7" s="9"/>
      <c r="G7" s="10">
        <f>(G6-G5)/G5</f>
        <v>3.1907578049786854E-2</v>
      </c>
      <c r="H7" s="9"/>
      <c r="I7" s="10">
        <f>(I6-I5)/I5</f>
        <v>5.6006788701660773E-2</v>
      </c>
      <c r="J7" s="9"/>
      <c r="K7" s="10">
        <f>(K6-K5)/K5</f>
        <v>0.16046590523577978</v>
      </c>
      <c r="L7" s="18"/>
    </row>
    <row r="8" spans="1:12">
      <c r="A8" s="27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18"/>
    </row>
    <row r="9" spans="1:12">
      <c r="A9" s="7" t="s">
        <v>6</v>
      </c>
      <c r="B9" s="7">
        <v>2016</v>
      </c>
      <c r="C9" s="2">
        <f>C6*(1+C$7)</f>
        <v>23.73400826794904</v>
      </c>
      <c r="D9" s="16">
        <v>42460</v>
      </c>
      <c r="E9" s="2">
        <f>E6*(1+E$7)</f>
        <v>17.767156375539354</v>
      </c>
      <c r="F9" s="16">
        <v>42460</v>
      </c>
      <c r="G9" s="2">
        <f>G6*(1+G$7)</f>
        <v>7.7424025581075506</v>
      </c>
      <c r="H9" s="16">
        <v>42460</v>
      </c>
      <c r="I9" s="2">
        <f>I6*(1+I$7)</f>
        <v>9.1988751363801686</v>
      </c>
      <c r="J9" s="16">
        <v>42369</v>
      </c>
      <c r="K9" s="2">
        <f>K6*(1+K$7)</f>
        <v>11.908701119529573</v>
      </c>
      <c r="L9" s="18"/>
    </row>
    <row r="10" spans="1:12">
      <c r="A10" s="7" t="s">
        <v>6</v>
      </c>
      <c r="B10" s="7">
        <v>2017</v>
      </c>
      <c r="C10" s="2">
        <f t="shared" ref="C10:C17" si="0">C9*(1+C$7)</f>
        <v>23.748024808729909</v>
      </c>
      <c r="D10" s="16">
        <v>42825</v>
      </c>
      <c r="E10" s="2">
        <f t="shared" ref="E10:E17" si="1">E9*(1+E$7)</f>
        <v>20.426546245170748</v>
      </c>
      <c r="F10" s="16">
        <v>42825</v>
      </c>
      <c r="G10" s="2">
        <f t="shared" ref="G10:G17" si="2">G9*(1+G$7)</f>
        <v>7.9894438720232364</v>
      </c>
      <c r="H10" s="16">
        <v>42825</v>
      </c>
      <c r="I10" s="2">
        <f t="shared" ref="I10:I17" si="3">I9*(1+I$7)</f>
        <v>9.7140745924363738</v>
      </c>
      <c r="J10" s="16">
        <v>42735</v>
      </c>
      <c r="K10" s="2">
        <f t="shared" ref="K10:K17" si="4">K9*(1+K$7)</f>
        <v>13.81964162485723</v>
      </c>
      <c r="L10" s="18"/>
    </row>
    <row r="11" spans="1:12">
      <c r="A11" s="7" t="s">
        <v>6</v>
      </c>
      <c r="B11" s="7">
        <v>2018</v>
      </c>
      <c r="C11" s="2">
        <f t="shared" si="0"/>
        <v>23.762049627228272</v>
      </c>
      <c r="D11" s="16">
        <v>43190</v>
      </c>
      <c r="E11" s="2">
        <f t="shared" si="1"/>
        <v>23.483993875380801</v>
      </c>
      <c r="F11" s="16">
        <v>43190</v>
      </c>
      <c r="G11" s="2">
        <f t="shared" si="2"/>
        <v>8.2443676759442095</v>
      </c>
      <c r="H11" s="16">
        <v>43190</v>
      </c>
      <c r="I11" s="2">
        <f t="shared" si="3"/>
        <v>10.25812871556713</v>
      </c>
      <c r="J11" s="16">
        <v>43100</v>
      </c>
      <c r="K11" s="2">
        <f t="shared" si="4"/>
        <v>16.037222928224008</v>
      </c>
      <c r="L11" s="18"/>
    </row>
    <row r="12" spans="1:12">
      <c r="A12" s="7" t="s">
        <v>6</v>
      </c>
      <c r="B12" s="7">
        <v>2019</v>
      </c>
      <c r="C12" s="19">
        <f t="shared" si="0"/>
        <v>23.776082728332685</v>
      </c>
      <c r="D12" s="16">
        <v>43555</v>
      </c>
      <c r="E12" s="25">
        <f t="shared" si="1"/>
        <v>26.999080594415627</v>
      </c>
      <c r="F12" s="16">
        <v>43555</v>
      </c>
      <c r="G12" s="2">
        <f t="shared" si="2"/>
        <v>8.5074254810355399</v>
      </c>
      <c r="H12" s="16">
        <v>43555</v>
      </c>
      <c r="I12" s="2">
        <f t="shared" si="3"/>
        <v>10.832653563014338</v>
      </c>
      <c r="J12" s="16">
        <v>43465</v>
      </c>
      <c r="K12" s="2">
        <f t="shared" si="4"/>
        <v>18.610650422869476</v>
      </c>
      <c r="L12" s="24" t="s">
        <v>15</v>
      </c>
    </row>
    <row r="13" spans="1:12">
      <c r="A13" s="7" t="s">
        <v>6</v>
      </c>
      <c r="B13" s="7">
        <v>2020</v>
      </c>
      <c r="C13" s="1">
        <f t="shared" si="0"/>
        <v>23.790124116934585</v>
      </c>
      <c r="D13" s="16">
        <v>43921</v>
      </c>
      <c r="E13" s="2">
        <f t="shared" si="1"/>
        <v>31.040305870115986</v>
      </c>
      <c r="F13" s="16">
        <v>43921</v>
      </c>
      <c r="G13" s="2">
        <f t="shared" si="2"/>
        <v>8.7788768235744268</v>
      </c>
      <c r="H13" s="16">
        <v>43921</v>
      </c>
      <c r="I13" s="2">
        <f t="shared" si="3"/>
        <v>11.439355702196377</v>
      </c>
      <c r="J13" s="16">
        <v>43830</v>
      </c>
      <c r="K13" s="1">
        <f t="shared" si="4"/>
        <v>21.597025290001874</v>
      </c>
      <c r="L13" s="21"/>
    </row>
    <row r="14" spans="1:12">
      <c r="A14" s="7" t="s">
        <v>6</v>
      </c>
      <c r="B14" s="7">
        <v>2021</v>
      </c>
      <c r="C14" s="19">
        <f t="shared" si="0"/>
        <v>23.804173797928303</v>
      </c>
      <c r="D14" s="16">
        <v>44286</v>
      </c>
      <c r="E14" s="1">
        <f t="shared" si="1"/>
        <v>35.686422178007177</v>
      </c>
      <c r="F14" s="16">
        <v>44286</v>
      </c>
      <c r="G14" s="2">
        <f t="shared" si="2"/>
        <v>9.0589895210120925</v>
      </c>
      <c r="H14" s="16">
        <v>44286</v>
      </c>
      <c r="I14" s="2">
        <f t="shared" si="3"/>
        <v>12.080037279892428</v>
      </c>
      <c r="J14" s="16">
        <v>44196</v>
      </c>
      <c r="K14" s="25">
        <f t="shared" si="4"/>
        <v>25.062611503562053</v>
      </c>
      <c r="L14" s="24" t="s">
        <v>14</v>
      </c>
    </row>
    <row r="15" spans="1:12">
      <c r="A15" s="7" t="s">
        <v>6</v>
      </c>
      <c r="B15" s="7">
        <v>2022</v>
      </c>
      <c r="C15" s="2">
        <f t="shared" si="0"/>
        <v>23.818231776211057</v>
      </c>
      <c r="D15" s="16">
        <v>44651</v>
      </c>
      <c r="E15" s="2">
        <f t="shared" si="1"/>
        <v>41.027969672587631</v>
      </c>
      <c r="F15" s="16">
        <v>44651</v>
      </c>
      <c r="G15" s="2">
        <f t="shared" si="2"/>
        <v>9.3480399362059874</v>
      </c>
      <c r="H15" s="16">
        <v>44651</v>
      </c>
      <c r="I15" s="2">
        <f t="shared" si="3"/>
        <v>12.756601375335549</v>
      </c>
      <c r="J15" s="16">
        <v>44561</v>
      </c>
      <c r="K15" s="2">
        <f t="shared" si="4"/>
        <v>29.084306146053805</v>
      </c>
      <c r="L15" s="18"/>
    </row>
    <row r="16" spans="1:12">
      <c r="A16" s="7" t="s">
        <v>6</v>
      </c>
      <c r="B16" s="7">
        <v>2023</v>
      </c>
      <c r="C16" s="1">
        <f t="shared" si="0"/>
        <v>23.832298056682962</v>
      </c>
      <c r="D16" s="16">
        <v>45016</v>
      </c>
      <c r="E16" s="2">
        <f t="shared" si="1"/>
        <v>47.169040568380389</v>
      </c>
      <c r="F16" s="16">
        <v>45016</v>
      </c>
      <c r="G16" s="2">
        <f t="shared" si="2"/>
        <v>9.6463132500830042</v>
      </c>
      <c r="H16" s="16">
        <v>45016</v>
      </c>
      <c r="I16" s="2">
        <f t="shared" si="3"/>
        <v>13.471057653115285</v>
      </c>
      <c r="J16" s="16">
        <v>44926</v>
      </c>
      <c r="K16" s="1">
        <f t="shared" si="4"/>
        <v>33.751345659934884</v>
      </c>
      <c r="L16" s="20"/>
    </row>
    <row r="17" spans="1:12">
      <c r="A17" s="7" t="s">
        <v>6</v>
      </c>
      <c r="B17" s="7">
        <v>2024</v>
      </c>
      <c r="C17" s="2">
        <f t="shared" si="0"/>
        <v>23.846372644247019</v>
      </c>
      <c r="D17" s="16">
        <v>45382</v>
      </c>
      <c r="E17" s="2">
        <f t="shared" si="1"/>
        <v>54.229307613729397</v>
      </c>
      <c r="F17" s="16">
        <v>45382</v>
      </c>
      <c r="G17" s="2">
        <f t="shared" si="2"/>
        <v>9.9541037430027206</v>
      </c>
      <c r="H17" s="16">
        <v>45382</v>
      </c>
      <c r="I17" s="2">
        <f t="shared" si="3"/>
        <v>14.225528332681204</v>
      </c>
      <c r="J17" s="16">
        <v>45291</v>
      </c>
      <c r="K17" s="2">
        <f t="shared" si="4"/>
        <v>39.167285894182044</v>
      </c>
      <c r="L17" s="18"/>
    </row>
  </sheetData>
  <mergeCells count="8">
    <mergeCell ref="A8:K8"/>
    <mergeCell ref="A2:L2"/>
    <mergeCell ref="A1:L1"/>
    <mergeCell ref="D3:E3"/>
    <mergeCell ref="H3:I3"/>
    <mergeCell ref="F3:G3"/>
    <mergeCell ref="J3:K3"/>
    <mergeCell ref="B3:C3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workbookViewId="0">
      <selection activeCell="A4" sqref="A4"/>
    </sheetView>
  </sheetViews>
  <sheetFormatPr defaultRowHeight="15"/>
  <cols>
    <col min="1" max="1" width="15.7109375" style="26" customWidth="1"/>
    <col min="2" max="3" width="12.7109375" style="26" customWidth="1"/>
    <col min="4" max="5" width="14.7109375" style="26" customWidth="1"/>
    <col min="6" max="7" width="12.7109375" style="26" customWidth="1"/>
    <col min="8" max="9" width="14.7109375" style="26" customWidth="1"/>
    <col min="10" max="10" width="9.42578125" style="26" bestFit="1" customWidth="1"/>
    <col min="11" max="12" width="12.7109375" style="26" customWidth="1"/>
    <col min="13" max="14" width="14.7109375" style="26" customWidth="1"/>
    <col min="15" max="16384" width="9.140625" style="26"/>
  </cols>
  <sheetData>
    <row r="2" spans="1:15" s="37" customFormat="1" ht="18.75">
      <c r="A2" s="37" t="s">
        <v>21</v>
      </c>
      <c r="B2" s="38" t="s">
        <v>18</v>
      </c>
      <c r="C2" s="38"/>
      <c r="D2" s="38"/>
      <c r="E2" s="38"/>
      <c r="F2" s="39" t="s">
        <v>0</v>
      </c>
      <c r="G2" s="39"/>
      <c r="H2" s="39"/>
      <c r="I2" s="39"/>
      <c r="J2" s="39"/>
      <c r="K2" s="40" t="s">
        <v>3</v>
      </c>
      <c r="L2" s="40"/>
      <c r="M2" s="40"/>
      <c r="N2" s="40"/>
      <c r="O2" s="40"/>
    </row>
    <row r="3" spans="1:15" s="41" customFormat="1" ht="60">
      <c r="A3" s="41" t="s">
        <v>10</v>
      </c>
      <c r="B3" s="41" t="s">
        <v>16</v>
      </c>
      <c r="C3" s="41" t="s">
        <v>17</v>
      </c>
      <c r="D3" s="41" t="s">
        <v>19</v>
      </c>
      <c r="E3" s="41" t="s">
        <v>20</v>
      </c>
      <c r="F3" s="41" t="s">
        <v>16</v>
      </c>
      <c r="G3" s="41" t="s">
        <v>17</v>
      </c>
      <c r="H3" s="41" t="s">
        <v>19</v>
      </c>
      <c r="I3" s="41" t="s">
        <v>20</v>
      </c>
      <c r="J3" s="41" t="s">
        <v>22</v>
      </c>
      <c r="K3" s="41" t="s">
        <v>16</v>
      </c>
      <c r="L3" s="41" t="s">
        <v>17</v>
      </c>
      <c r="M3" s="41" t="s">
        <v>19</v>
      </c>
      <c r="N3" s="41" t="s">
        <v>20</v>
      </c>
      <c r="O3" s="41" t="s">
        <v>22</v>
      </c>
    </row>
    <row r="4" spans="1:15">
      <c r="A4" s="26">
        <v>2014</v>
      </c>
      <c r="B4" s="34">
        <v>27.916638019842974</v>
      </c>
      <c r="C4" s="34">
        <v>23.706</v>
      </c>
      <c r="D4" s="35">
        <v>0.1263</v>
      </c>
      <c r="E4" s="36">
        <v>5.9999999999999995E-4</v>
      </c>
      <c r="F4" s="34">
        <v>14.773950156132576</v>
      </c>
      <c r="G4" s="34">
        <v>13.442</v>
      </c>
      <c r="H4" s="36">
        <v>0.18099999999999999</v>
      </c>
      <c r="I4" s="36">
        <v>0.1497</v>
      </c>
      <c r="J4" s="26" t="str">
        <f t="shared" ref="J4:J11" si="0">IF(G4&gt;C4,1,"")</f>
        <v/>
      </c>
      <c r="K4" s="34">
        <v>10.875854271299355</v>
      </c>
      <c r="L4" s="34">
        <v>8.843</v>
      </c>
      <c r="M4" s="36">
        <v>0.33300000000000002</v>
      </c>
      <c r="N4" s="36">
        <v>0.1605</v>
      </c>
    </row>
    <row r="5" spans="1:15">
      <c r="A5" s="26">
        <v>2015</v>
      </c>
      <c r="B5" s="34">
        <v>31.44301035237304</v>
      </c>
      <c r="C5" s="34">
        <v>23.72</v>
      </c>
      <c r="D5" s="36"/>
      <c r="E5" s="36"/>
      <c r="F5" s="34">
        <v>17.447425729536629</v>
      </c>
      <c r="G5" s="34">
        <v>15.454000000000001</v>
      </c>
      <c r="H5" s="36"/>
      <c r="I5" s="36"/>
      <c r="J5" s="26" t="str">
        <f t="shared" si="0"/>
        <v/>
      </c>
      <c r="K5" s="34">
        <v>14.497191636459791</v>
      </c>
      <c r="L5" s="34">
        <v>10.262</v>
      </c>
      <c r="M5" s="36" t="str">
        <f t="shared" ref="M4:M11" si="1">IF(L5&gt;C5,1,"")</f>
        <v/>
      </c>
      <c r="N5" s="36"/>
    </row>
    <row r="6" spans="1:15">
      <c r="A6" s="26">
        <v>2016</v>
      </c>
      <c r="B6" s="34">
        <v>35.414826789554773</v>
      </c>
      <c r="C6" s="34">
        <v>23.73400826794904</v>
      </c>
      <c r="D6" s="36"/>
      <c r="E6" s="36"/>
      <c r="F6" s="34">
        <v>20.604690104584993</v>
      </c>
      <c r="G6" s="34">
        <v>17.767156375539354</v>
      </c>
      <c r="H6" s="36"/>
      <c r="I6" s="36"/>
      <c r="J6" s="26" t="str">
        <f t="shared" si="0"/>
        <v/>
      </c>
      <c r="K6" s="34">
        <v>19.324327092066724</v>
      </c>
      <c r="L6" s="34">
        <v>11.908701119529573</v>
      </c>
      <c r="M6" s="36" t="str">
        <f t="shared" si="1"/>
        <v/>
      </c>
      <c r="N6" s="36"/>
    </row>
    <row r="7" spans="1:15">
      <c r="A7" s="26">
        <v>2017</v>
      </c>
      <c r="B7" s="34">
        <v>39.888354915085593</v>
      </c>
      <c r="C7" s="34">
        <v>23.748024808729909</v>
      </c>
      <c r="D7" s="36"/>
      <c r="E7" s="36"/>
      <c r="F7" s="34">
        <v>24.333289098761394</v>
      </c>
      <c r="G7" s="34">
        <v>20.426546245170748</v>
      </c>
      <c r="H7" s="36"/>
      <c r="I7" s="36"/>
      <c r="J7" s="26" t="str">
        <f t="shared" si="0"/>
        <v/>
      </c>
      <c r="K7" s="34">
        <v>25.758755690448702</v>
      </c>
      <c r="L7" s="34">
        <v>13.81964162485723</v>
      </c>
      <c r="M7" s="36" t="str">
        <f t="shared" si="1"/>
        <v/>
      </c>
      <c r="N7" s="36"/>
    </row>
    <row r="8" spans="1:15">
      <c r="A8" s="26">
        <v>2018</v>
      </c>
      <c r="B8" s="34">
        <v>44.9269699181786</v>
      </c>
      <c r="C8" s="34">
        <v>23.762049627228272</v>
      </c>
      <c r="D8" s="36"/>
      <c r="E8" s="36"/>
      <c r="F8" s="34">
        <v>28.736610711371142</v>
      </c>
      <c r="G8" s="34">
        <v>23.483993875380801</v>
      </c>
      <c r="H8" s="36"/>
      <c r="I8" s="36"/>
      <c r="J8" s="26" t="str">
        <f t="shared" si="0"/>
        <v/>
      </c>
      <c r="K8" s="34">
        <v>34.335658445391232</v>
      </c>
      <c r="L8" s="34">
        <v>16.037222928224008</v>
      </c>
      <c r="M8" s="36" t="str">
        <f t="shared" si="1"/>
        <v/>
      </c>
      <c r="N8" s="36"/>
    </row>
    <row r="9" spans="1:15">
      <c r="A9" s="26">
        <v>2019</v>
      </c>
      <c r="B9" s="34">
        <v>50.602052411681761</v>
      </c>
      <c r="C9" s="34">
        <v>23.776082728332685</v>
      </c>
      <c r="D9" s="36"/>
      <c r="E9" s="36"/>
      <c r="F9" s="34">
        <v>33.936751904982913</v>
      </c>
      <c r="G9" s="34">
        <v>26.999080594415627</v>
      </c>
      <c r="H9" s="36"/>
      <c r="I9" s="36"/>
      <c r="J9" s="26">
        <f t="shared" si="0"/>
        <v>1</v>
      </c>
      <c r="K9" s="34">
        <v>45.768415797961623</v>
      </c>
      <c r="L9" s="34">
        <v>18.610650422869476</v>
      </c>
      <c r="M9" s="36" t="str">
        <f t="shared" si="1"/>
        <v/>
      </c>
      <c r="N9" s="36"/>
    </row>
    <row r="10" spans="1:15">
      <c r="A10" s="26">
        <v>2020</v>
      </c>
      <c r="B10" s="34">
        <v>56.993999660736449</v>
      </c>
      <c r="C10" s="34">
        <v>23.790124116934585</v>
      </c>
      <c r="D10" s="36"/>
      <c r="E10" s="36"/>
      <c r="F10" s="34">
        <v>40.077904156060747</v>
      </c>
      <c r="G10" s="34">
        <v>31.040305870115986</v>
      </c>
      <c r="H10" s="36"/>
      <c r="I10" s="36"/>
      <c r="J10" s="26">
        <f t="shared" si="0"/>
        <v>1</v>
      </c>
      <c r="K10" s="34">
        <v>61.007942748110437</v>
      </c>
      <c r="L10" s="34">
        <v>21.597025290001874</v>
      </c>
      <c r="M10" s="36" t="str">
        <f t="shared" si="1"/>
        <v/>
      </c>
      <c r="N10" s="36"/>
    </row>
    <row r="11" spans="1:15">
      <c r="A11" s="26">
        <v>2021</v>
      </c>
      <c r="B11" s="34">
        <v>64.193364547761604</v>
      </c>
      <c r="C11" s="34">
        <v>23.804173797928303</v>
      </c>
      <c r="D11" s="36"/>
      <c r="E11" s="36"/>
      <c r="F11" s="34">
        <v>47.33035165061122</v>
      </c>
      <c r="G11" s="34">
        <v>35.686422178007177</v>
      </c>
      <c r="H11" s="36"/>
      <c r="I11" s="36"/>
      <c r="J11" s="26">
        <f t="shared" si="0"/>
        <v>1</v>
      </c>
      <c r="K11" s="34">
        <v>81.321780827783982</v>
      </c>
      <c r="L11" s="34">
        <v>25.062611503562053</v>
      </c>
      <c r="M11" s="36">
        <f t="shared" si="1"/>
        <v>1</v>
      </c>
      <c r="N11" s="36"/>
    </row>
  </sheetData>
  <mergeCells count="3">
    <mergeCell ref="B2:E2"/>
    <mergeCell ref="F2:J2"/>
    <mergeCell ref="K2:O2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NewVsOld</vt:lpstr>
    </vt:vector>
  </TitlesOfParts>
  <Company>i-flex solutions pvt.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KetharamanS</dc:creator>
  <cp:lastModifiedBy>KetharamanS</cp:lastModifiedBy>
  <dcterms:created xsi:type="dcterms:W3CDTF">2007-08-26T19:39:24Z</dcterms:created>
  <dcterms:modified xsi:type="dcterms:W3CDTF">2015-08-30T11:53:23Z</dcterms:modified>
</cp:coreProperties>
</file>