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425" tabRatio="293" activeTab="0"/>
  </bookViews>
  <sheets>
    <sheet name="MAIN" sheetId="1" r:id="rId1"/>
  </sheets>
  <definedNames/>
  <calcPr fullCalcOnLoad="1"/>
</workbook>
</file>

<file path=xl/sharedStrings.xml><?xml version="1.0" encoding="utf-8"?>
<sst xmlns="http://schemas.openxmlformats.org/spreadsheetml/2006/main" count="28" uniqueCount="28">
  <si>
    <t>Indian IT Companies in Fortune GLOBAL500 List</t>
  </si>
  <si>
    <t>TCS</t>
  </si>
  <si>
    <t>INFOSYS</t>
  </si>
  <si>
    <t>WIPRO</t>
  </si>
  <si>
    <t>SATYAM</t>
  </si>
  <si>
    <t>% Change</t>
  </si>
  <si>
    <r>
      <t xml:space="preserve">2005 </t>
    </r>
    <r>
      <rPr>
        <sz val="10"/>
        <rFont val="Arial"/>
        <family val="2"/>
      </rPr>
      <t>(Actual)</t>
    </r>
  </si>
  <si>
    <r>
      <t xml:space="preserve">2006 </t>
    </r>
    <r>
      <rPr>
        <sz val="10"/>
        <rFont val="Arial"/>
        <family val="2"/>
      </rPr>
      <t>(Actual)</t>
    </r>
  </si>
  <si>
    <r>
      <t>PROJECTION</t>
    </r>
    <r>
      <rPr>
        <sz val="10"/>
        <rFont val="Arial"/>
        <family val="2"/>
      </rPr>
      <t xml:space="preserve"> assuming e</t>
    </r>
    <r>
      <rPr>
        <sz val="8"/>
        <rFont val="Arial"/>
        <family val="2"/>
      </rPr>
      <t>ach company's y-o-y revenue growth in future is the same as it is now.</t>
    </r>
  </si>
  <si>
    <t>2007 (Projection)</t>
  </si>
  <si>
    <t>2008 (Projection)</t>
  </si>
  <si>
    <t>2009 (Projection)</t>
  </si>
  <si>
    <t>2010 (Projection)</t>
  </si>
  <si>
    <t>2011 (Projection)</t>
  </si>
  <si>
    <t>2012 (Projection)</t>
  </si>
  <si>
    <t>2013 (Projection)</t>
  </si>
  <si>
    <t>2014 (Projection)</t>
  </si>
  <si>
    <t>2015 (Projection)</t>
  </si>
  <si>
    <t>2016 (Projection)</t>
  </si>
  <si>
    <t>2017 (Projection)</t>
  </si>
  <si>
    <t>2018 (Projection)</t>
  </si>
  <si>
    <r>
      <t xml:space="preserve">REVENUE </t>
    </r>
    <r>
      <rPr>
        <sz val="12"/>
        <rFont val="Arial"/>
        <family val="2"/>
      </rPr>
      <t>($ Billion)</t>
    </r>
    <r>
      <rPr>
        <b/>
        <sz val="12"/>
        <rFont val="Arial"/>
        <family val="2"/>
      </rPr>
      <t xml:space="preserve">
</t>
    </r>
    <r>
      <rPr>
        <i/>
        <sz val="10"/>
        <rFont val="Arial"/>
        <family val="2"/>
      </rPr>
      <t>year ending</t>
    </r>
  </si>
  <si>
    <t>F500 Cutoff Revenue</t>
  </si>
  <si>
    <t>When will the Indian IT industry produce a Fortune 500 corporation?</t>
  </si>
  <si>
    <t>TCS - 2015</t>
  </si>
  <si>
    <t>INFOSYS - 2016</t>
  </si>
  <si>
    <t>WIPRO &amp; SATYAM - 2018</t>
  </si>
  <si>
    <t>Potential Year of Entry Into Fortune GLOBAL 500 List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</si>
</sst>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
    <font>
      <sz val="10"/>
      <name val="Arial"/>
      <family val="0"/>
    </font>
    <font>
      <sz val="8"/>
      <name val="Arial"/>
      <family val="0"/>
    </font>
    <font>
      <b/>
      <sz val="18"/>
      <name val="Verdana"/>
      <family val="2"/>
    </font>
    <font>
      <b/>
      <sz val="10"/>
      <name val="Arial"/>
      <family val="2"/>
    </font>
    <font>
      <i/>
      <sz val="10"/>
      <name val="Arial"/>
      <family val="2"/>
    </font>
    <font>
      <sz val="14"/>
      <name val="Arial"/>
      <family val="2"/>
    </font>
    <font>
      <b/>
      <sz val="12"/>
      <name val="Arial"/>
      <family val="2"/>
    </font>
    <font>
      <sz val="12"/>
      <name val="Arial"/>
      <family val="2"/>
    </font>
  </fonts>
  <fills count="6">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s>
  <borders count="12">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2" fillId="0" borderId="0" xfId="0" applyFont="1" applyAlignment="1">
      <alignment/>
    </xf>
    <xf numFmtId="0" fontId="0" fillId="0" borderId="0" xfId="0" applyFill="1" applyAlignment="1">
      <alignment/>
    </xf>
    <xf numFmtId="0" fontId="3" fillId="0" borderId="0" xfId="0" applyFont="1" applyFill="1" applyAlignment="1">
      <alignment/>
    </xf>
    <xf numFmtId="2" fontId="0" fillId="0" borderId="0" xfId="0" applyNumberFormat="1" applyFill="1" applyAlignment="1">
      <alignment/>
    </xf>
    <xf numFmtId="10" fontId="0" fillId="0" borderId="0" xfId="19" applyNumberFormat="1" applyFill="1" applyAlignment="1">
      <alignment/>
    </xf>
    <xf numFmtId="2" fontId="3" fillId="0" borderId="0" xfId="0" applyNumberFormat="1" applyFont="1" applyFill="1" applyAlignment="1">
      <alignment/>
    </xf>
    <xf numFmtId="0" fontId="5" fillId="0" borderId="0" xfId="0" applyFont="1" applyAlignment="1">
      <alignment/>
    </xf>
    <xf numFmtId="0" fontId="6" fillId="0" borderId="0" xfId="0" applyFont="1" applyAlignment="1">
      <alignment/>
    </xf>
    <xf numFmtId="0" fontId="0" fillId="2" borderId="1" xfId="0" applyFill="1" applyBorder="1" applyAlignment="1">
      <alignment/>
    </xf>
    <xf numFmtId="2" fontId="3" fillId="2" borderId="1" xfId="0" applyNumberFormat="1" applyFont="1" applyFill="1" applyBorder="1" applyAlignment="1">
      <alignment/>
    </xf>
    <xf numFmtId="0" fontId="3" fillId="2" borderId="1" xfId="0" applyFont="1" applyFill="1" applyBorder="1" applyAlignment="1">
      <alignment/>
    </xf>
    <xf numFmtId="10" fontId="0" fillId="2" borderId="1" xfId="19" applyNumberFormat="1" applyFill="1" applyBorder="1" applyAlignment="1">
      <alignment/>
    </xf>
    <xf numFmtId="10" fontId="3" fillId="2" borderId="1" xfId="19" applyNumberFormat="1" applyFont="1" applyFill="1" applyBorder="1" applyAlignment="1">
      <alignment/>
    </xf>
    <xf numFmtId="0" fontId="3" fillId="3" borderId="1" xfId="0" applyFont="1" applyFill="1" applyBorder="1" applyAlignment="1">
      <alignment wrapText="1"/>
    </xf>
    <xf numFmtId="2" fontId="0" fillId="0" borderId="1" xfId="0" applyNumberFormat="1" applyFill="1" applyBorder="1" applyAlignment="1">
      <alignment/>
    </xf>
    <xf numFmtId="2" fontId="0" fillId="0" borderId="1" xfId="0" applyNumberFormat="1" applyBorder="1" applyAlignment="1">
      <alignment/>
    </xf>
    <xf numFmtId="2" fontId="0" fillId="4" borderId="1" xfId="0" applyNumberFormat="1" applyFill="1" applyBorder="1" applyAlignment="1">
      <alignment/>
    </xf>
    <xf numFmtId="0" fontId="3" fillId="0" borderId="2" xfId="0" applyFont="1" applyFill="1" applyBorder="1" applyAlignment="1">
      <alignment/>
    </xf>
    <xf numFmtId="0" fontId="0" fillId="0" borderId="3" xfId="0" applyFill="1" applyBorder="1" applyAlignment="1">
      <alignment horizontal="left" wrapText="1"/>
    </xf>
    <xf numFmtId="0" fontId="0" fillId="0" borderId="0" xfId="0" applyFill="1" applyBorder="1" applyAlignment="1">
      <alignment horizontal="left" wrapText="1"/>
    </xf>
    <xf numFmtId="0" fontId="6" fillId="5" borderId="4" xfId="0" applyFont="1" applyFill="1" applyBorder="1" applyAlignment="1">
      <alignment vertical="top" wrapText="1"/>
    </xf>
    <xf numFmtId="0" fontId="6" fillId="5" borderId="5" xfId="0" applyFont="1" applyFill="1" applyBorder="1" applyAlignment="1">
      <alignment vertical="top" wrapText="1"/>
    </xf>
    <xf numFmtId="0" fontId="6" fillId="5" borderId="5" xfId="0" applyFont="1" applyFill="1" applyBorder="1" applyAlignment="1">
      <alignment vertical="top"/>
    </xf>
    <xf numFmtId="0" fontId="6" fillId="5" borderId="6" xfId="0" applyFont="1" applyFill="1" applyBorder="1" applyAlignment="1">
      <alignment vertical="top" wrapText="1"/>
    </xf>
    <xf numFmtId="0" fontId="3" fillId="2" borderId="7" xfId="0" applyFont="1" applyFill="1" applyBorder="1" applyAlignment="1">
      <alignment horizontal="left"/>
    </xf>
    <xf numFmtId="0" fontId="7" fillId="0" borderId="8" xfId="0" applyFont="1" applyFill="1" applyBorder="1" applyAlignment="1">
      <alignment/>
    </xf>
    <xf numFmtId="0" fontId="3" fillId="2" borderId="7" xfId="0" applyFont="1" applyFill="1" applyBorder="1" applyAlignment="1">
      <alignment/>
    </xf>
    <xf numFmtId="0" fontId="3" fillId="3" borderId="7" xfId="0" applyFont="1" applyFill="1" applyBorder="1" applyAlignment="1">
      <alignment/>
    </xf>
    <xf numFmtId="0" fontId="0" fillId="0" borderId="7" xfId="0" applyFill="1" applyBorder="1" applyAlignment="1">
      <alignment/>
    </xf>
    <xf numFmtId="0" fontId="0" fillId="0" borderId="8" xfId="0" applyFont="1" applyFill="1" applyBorder="1" applyAlignment="1">
      <alignment/>
    </xf>
    <xf numFmtId="0" fontId="4" fillId="0" borderId="8" xfId="0" applyFont="1" applyFill="1" applyBorder="1" applyAlignment="1">
      <alignment/>
    </xf>
    <xf numFmtId="0" fontId="0" fillId="0" borderId="8" xfId="0" applyFont="1" applyFill="1" applyBorder="1" applyAlignment="1">
      <alignment/>
    </xf>
    <xf numFmtId="0" fontId="0" fillId="0" borderId="9" xfId="0" applyFill="1" applyBorder="1" applyAlignment="1">
      <alignment/>
    </xf>
    <xf numFmtId="2" fontId="0" fillId="0" borderId="10" xfId="0" applyNumberFormat="1" applyFill="1" applyBorder="1" applyAlignment="1">
      <alignment/>
    </xf>
    <xf numFmtId="2" fontId="0" fillId="0" borderId="10" xfId="0" applyNumberFormat="1" applyBorder="1" applyAlignment="1">
      <alignment/>
    </xf>
    <xf numFmtId="0" fontId="7" fillId="0" borderId="1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23</xdr:row>
      <xdr:rowOff>9525</xdr:rowOff>
    </xdr:from>
    <xdr:to>
      <xdr:col>7</xdr:col>
      <xdr:colOff>0</xdr:colOff>
      <xdr:row>68</xdr:row>
      <xdr:rowOff>152400</xdr:rowOff>
    </xdr:to>
    <xdr:sp>
      <xdr:nvSpPr>
        <xdr:cNvPr id="1" name="TextBox 1"/>
        <xdr:cNvSpPr txBox="1">
          <a:spLocks noChangeArrowheads="1"/>
        </xdr:cNvSpPr>
      </xdr:nvSpPr>
      <xdr:spPr>
        <a:xfrm>
          <a:off x="19050" y="4667250"/>
          <a:ext cx="6829425" cy="7429500"/>
        </a:xfrm>
        <a:prstGeom prst="rect">
          <a:avLst/>
        </a:prstGeom>
        <a:solidFill>
          <a:srgbClr val="FFFFFF"/>
        </a:solidFill>
        <a:ln w="38100" cmpd="dbl">
          <a:solidFill>
            <a:srgbClr val="0000FF"/>
          </a:solidFill>
          <a:headEnd type="none"/>
          <a:tailEnd type="none"/>
        </a:ln>
      </xdr:spPr>
      <xdr:txBody>
        <a:bodyPr vertOverflow="clip" wrap="square"/>
        <a:p>
          <a:pPr algn="l">
            <a:defRPr/>
          </a:pPr>
          <a:r>
            <a:rPr lang="en-US" cap="none" sz="1200" b="1" i="0" u="none" baseline="0">
              <a:latin typeface="Arial"/>
              <a:ea typeface="Arial"/>
              <a:cs typeface="Arial"/>
            </a:rPr>
            <a:t>NOTES</a:t>
          </a:r>
          <a:r>
            <a:rPr lang="en-US" cap="none" sz="1200" b="0" i="0" u="none" baseline="0">
              <a:latin typeface="Arial"/>
              <a:ea typeface="Arial"/>
              <a:cs typeface="Arial"/>
            </a:rPr>
            <a:t>
</a:t>
          </a:r>
          <a:r>
            <a:rPr lang="en-US" cap="none" sz="1200" b="1" i="0" u="none" baseline="0">
              <a:latin typeface="Arial"/>
              <a:ea typeface="Arial"/>
              <a:cs typeface="Arial"/>
            </a:rPr>
            <a:t>F500 Cutoff Revenue</a:t>
          </a:r>
          <a:r>
            <a:rPr lang="en-US" cap="none" sz="1200" b="0" i="0" u="none" baseline="0">
              <a:latin typeface="Arial"/>
              <a:ea typeface="Arial"/>
              <a:cs typeface="Arial"/>
            </a:rPr>
            <a:t> is the revenue of the 500th company in the Fortune GLOBAL 500 list. This revenue would typically have been posted by this company in its previous year-end since the list is published a year later. For example, what is termed F500 Cutoff Revenue for year ending (say) 2009 in the above model (i.e. 18.70B USD) would actually be reported in the 2010 list. Conversely, a company can enter a particular year's list only if its previous (not current) year-end's revenue has exceeded that year's F500 Cutoff Revenue. 
The 500th company in the Fortune GLOBAL 500 list in 2006 is NIKE, with a revenue of 13,787.7 million USD (Source: FORTUNE issue dated 24 July 2006). The 500th company in the Fortune GLOBAL 500 list in 2007 is BOMBARDIER, with a revenue of 14,880 million USD (Source: FORTUNE issue dated 23 July 2006). This amounts to a 7.92% growth in the F500 Cutoff Revenue.
F500 Cutoff Revenues for the years ending 2007 and onwards have been calculated by applying this constant 7.92% growth rate on a consecutive basis, without regard for whether this is realistic or not. For example, given that the F500 Cutoff Revenue in the 2007 list is 14.88B USD, the F500 Cutoff Revenue for the 2008 list (for year ending 2007) has been calculated as 14.88 x 1.0792 = 16.06B USD.
This model only includes the Top 4 Indian IT companies, reckoned by revenues for the year ended 2006. Since it is quite possible for an Indian IT company that has a lower revenue but a higher growth rate in 2006 to enter the Fortune GLOBAL 500 list earlier than any of these 4 included companies, this model is merely indicative and by no means exhaustive. 
Revenue figures for 2005 and 2006 for the Top 4 Indian IT companies have been sourced from respective company's websites or from Yahoo! Finance where available:
TCS: Company website </a:t>
          </a:r>
          <a:r>
            <a:rPr lang="en-US" cap="none" sz="1000" b="0" i="0" u="none" baseline="0">
              <a:latin typeface="Arial"/>
              <a:ea typeface="Arial"/>
              <a:cs typeface="Arial"/>
            </a:rPr>
            <a:t>(http://www.tata.com/tcs/releases/20060419.htm)</a:t>
          </a:r>
          <a:r>
            <a:rPr lang="en-US" cap="none" sz="1200" b="0" i="0" u="none" baseline="0">
              <a:latin typeface="Arial"/>
              <a:ea typeface="Arial"/>
              <a:cs typeface="Arial"/>
            </a:rPr>
            <a:t>
Infosys: Yahoo! Finance </a:t>
          </a:r>
          <a:r>
            <a:rPr lang="en-US" cap="none" sz="1000" b="0" i="0" u="none" baseline="0">
              <a:latin typeface="Arial"/>
              <a:ea typeface="Arial"/>
              <a:cs typeface="Arial"/>
            </a:rPr>
            <a:t>(http://finance.yahoo.com/q/is?s=infy&amp;annual)</a:t>
          </a:r>
          <a:r>
            <a:rPr lang="en-US" cap="none" sz="1200" b="0" i="0" u="none" baseline="0">
              <a:latin typeface="Arial"/>
              <a:ea typeface="Arial"/>
              <a:cs typeface="Arial"/>
            </a:rPr>
            <a:t>
Wipro: Yahoo! Finance </a:t>
          </a:r>
          <a:r>
            <a:rPr lang="en-US" cap="none" sz="1000" b="0" i="0" u="none" baseline="0">
              <a:latin typeface="Arial"/>
              <a:ea typeface="Arial"/>
              <a:cs typeface="Arial"/>
            </a:rPr>
            <a:t>(http://finance.yahoo.com/q/is?s=wit&amp;annual). Includes non-IT revenues
</a:t>
          </a:r>
          <a:r>
            <a:rPr lang="en-US" cap="none" sz="1200" b="0" i="0" u="none" baseline="0">
              <a:latin typeface="Arial"/>
              <a:ea typeface="Arial"/>
              <a:cs typeface="Arial"/>
            </a:rPr>
            <a:t>Satyam: Yahoo! Finance </a:t>
          </a:r>
          <a:r>
            <a:rPr lang="en-US" cap="none" sz="1000" b="0" i="0" u="none" baseline="0">
              <a:latin typeface="Arial"/>
              <a:ea typeface="Arial"/>
              <a:cs typeface="Arial"/>
            </a:rPr>
            <a:t>(http://finance.yahoo.com/q/is?s=say&amp;annual)
</a:t>
          </a:r>
          <a:r>
            <a:rPr lang="en-US" cap="none" sz="1200" b="0" i="0" u="none" baseline="0">
              <a:latin typeface="Arial"/>
              <a:ea typeface="Arial"/>
              <a:cs typeface="Arial"/>
            </a:rPr>
            <a:t>Revenue figures for 2007 and onwards for the Top 4 Indian IT companies have been projected on the basis of the assumption (realistic or otherwise) that each company's y-o-y revenue growth in future will be the same as its 2006 revenue growth over 2005. For example, given that the actual (year ending) 2006 revenue for INFOSYS is 2.15B USD, which is a y-o-y growth rate of 35.22% over (year ending) 2005, its projected revenue for (year ending) 2007 has been calculated as 2.15B x 1.3522 = 2.91B USD.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tabSelected="1" workbookViewId="0" topLeftCell="A1">
      <selection activeCell="I16" sqref="I16"/>
    </sheetView>
  </sheetViews>
  <sheetFormatPr defaultColWidth="9.140625" defaultRowHeight="12.75"/>
  <cols>
    <col min="1" max="1" width="22.28125" style="0" customWidth="1"/>
    <col min="2" max="2" width="12.7109375" style="0" customWidth="1"/>
    <col min="3" max="6" width="10.7109375" style="0" customWidth="1"/>
    <col min="7" max="7" width="24.8515625" style="0" customWidth="1"/>
    <col min="8" max="16" width="8.7109375" style="0" customWidth="1"/>
    <col min="17" max="17" width="82.140625" style="0" bestFit="1" customWidth="1"/>
  </cols>
  <sheetData>
    <row r="1" s="1" customFormat="1" ht="22.5">
      <c r="A1" s="1" t="s">
        <v>0</v>
      </c>
    </row>
    <row r="4" s="8" customFormat="1" ht="16.5" thickBot="1">
      <c r="A4" s="8" t="s">
        <v>23</v>
      </c>
    </row>
    <row r="5" spans="1:7" s="7" customFormat="1" ht="47.25">
      <c r="A5" s="21" t="s">
        <v>21</v>
      </c>
      <c r="B5" s="22" t="s">
        <v>22</v>
      </c>
      <c r="C5" s="23" t="s">
        <v>1</v>
      </c>
      <c r="D5" s="23" t="s">
        <v>2</v>
      </c>
      <c r="E5" s="23" t="s">
        <v>3</v>
      </c>
      <c r="F5" s="23" t="s">
        <v>4</v>
      </c>
      <c r="G5" s="24" t="s">
        <v>27</v>
      </c>
    </row>
    <row r="6" spans="1:11" ht="15">
      <c r="A6" s="25" t="s">
        <v>6</v>
      </c>
      <c r="B6" s="9">
        <f>13787.7/1000</f>
        <v>13.787700000000001</v>
      </c>
      <c r="C6" s="10">
        <f>C7/(1+C8)</f>
        <v>2.1653839869281044</v>
      </c>
      <c r="D6" s="11">
        <v>1.59</v>
      </c>
      <c r="E6" s="11">
        <v>1.86</v>
      </c>
      <c r="F6" s="11">
        <v>0.79</v>
      </c>
      <c r="G6" s="26"/>
      <c r="H6" s="2"/>
      <c r="I6" s="2"/>
      <c r="J6" s="2"/>
      <c r="K6" s="3"/>
    </row>
    <row r="7" spans="1:11" ht="15">
      <c r="A7" s="25" t="s">
        <v>7</v>
      </c>
      <c r="B7" s="9">
        <f>14880/1000</f>
        <v>14.88</v>
      </c>
      <c r="C7" s="10">
        <f>(13252.15/45)/100</f>
        <v>2.944922222222222</v>
      </c>
      <c r="D7" s="11">
        <v>2.15</v>
      </c>
      <c r="E7" s="11">
        <v>2.39</v>
      </c>
      <c r="F7" s="11">
        <v>1.1</v>
      </c>
      <c r="G7" s="26"/>
      <c r="H7" s="2"/>
      <c r="I7" s="2"/>
      <c r="J7" s="2"/>
      <c r="K7" s="2"/>
    </row>
    <row r="8" spans="1:11" ht="15">
      <c r="A8" s="27" t="s">
        <v>5</v>
      </c>
      <c r="B8" s="12">
        <f>(B7-B6)/B6</f>
        <v>0.07922278552622988</v>
      </c>
      <c r="C8" s="13">
        <v>0.36</v>
      </c>
      <c r="D8" s="13">
        <f>(D7-D6)/D6</f>
        <v>0.3522012578616351</v>
      </c>
      <c r="E8" s="13">
        <f>(E7-E6)/E6</f>
        <v>0.2849462365591398</v>
      </c>
      <c r="F8" s="13">
        <f>(F7-F6)/F6</f>
        <v>0.3924050632911393</v>
      </c>
      <c r="G8" s="26"/>
      <c r="H8" s="2"/>
      <c r="I8" s="2"/>
      <c r="J8" s="2"/>
      <c r="K8" s="2"/>
    </row>
    <row r="9" spans="1:11" ht="12.75" customHeight="1">
      <c r="A9" s="28" t="s">
        <v>8</v>
      </c>
      <c r="B9" s="14"/>
      <c r="C9" s="14"/>
      <c r="D9" s="14"/>
      <c r="E9" s="14"/>
      <c r="F9" s="14"/>
      <c r="G9" s="26"/>
      <c r="H9" s="2"/>
      <c r="I9" s="2"/>
      <c r="J9" s="2"/>
      <c r="K9" s="2"/>
    </row>
    <row r="10" spans="1:11" ht="15">
      <c r="A10" s="29" t="s">
        <v>9</v>
      </c>
      <c r="B10" s="15">
        <f>B7*(1+B$8)</f>
        <v>16.058835048630304</v>
      </c>
      <c r="C10" s="16">
        <f>C7*(1+C$8)</f>
        <v>4.005094222222222</v>
      </c>
      <c r="D10" s="16">
        <f>D7*(1+D$8)</f>
        <v>2.9072327044025155</v>
      </c>
      <c r="E10" s="16">
        <f>E7*(1+E$8)</f>
        <v>3.0710215053763443</v>
      </c>
      <c r="F10" s="16">
        <f>F7*(1+F$8)</f>
        <v>1.5316455696202533</v>
      </c>
      <c r="G10" s="26"/>
      <c r="H10" s="2"/>
      <c r="I10" s="2"/>
      <c r="J10" s="5"/>
      <c r="K10" s="5"/>
    </row>
    <row r="11" spans="1:11" ht="15">
      <c r="A11" s="29" t="s">
        <v>10</v>
      </c>
      <c r="B11" s="15">
        <f aca="true" t="shared" si="0" ref="B11:B21">B10*(1+B$8)</f>
        <v>17.331060693489047</v>
      </c>
      <c r="C11" s="16">
        <f aca="true" t="shared" si="1" ref="C11:C21">C10*(1+C$8)</f>
        <v>5.446928142222221</v>
      </c>
      <c r="D11" s="16">
        <f aca="true" t="shared" si="2" ref="D11:D21">D10*(1+D$8)</f>
        <v>3.9311637197895646</v>
      </c>
      <c r="E11" s="16">
        <f aca="true" t="shared" si="3" ref="E11:E21">E10*(1+E$8)</f>
        <v>3.9460975257255178</v>
      </c>
      <c r="F11" s="16">
        <f aca="true" t="shared" si="4" ref="F11:F21">F10*(1+F$8)</f>
        <v>2.132671046306682</v>
      </c>
      <c r="G11" s="26"/>
      <c r="H11" s="2"/>
      <c r="I11" s="2"/>
      <c r="J11" s="4"/>
      <c r="K11" s="4"/>
    </row>
    <row r="12" spans="1:11" ht="15">
      <c r="A12" s="29" t="s">
        <v>11</v>
      </c>
      <c r="B12" s="15">
        <f t="shared" si="0"/>
        <v>18.704075597751405</v>
      </c>
      <c r="C12" s="16">
        <f t="shared" si="1"/>
        <v>7.40782227342222</v>
      </c>
      <c r="D12" s="16">
        <f t="shared" si="2"/>
        <v>5.315724526759474</v>
      </c>
      <c r="E12" s="16">
        <f t="shared" si="3"/>
        <v>5.070523164776337</v>
      </c>
      <c r="F12" s="16">
        <f t="shared" si="4"/>
        <v>2.9695419632118356</v>
      </c>
      <c r="G12" s="26"/>
      <c r="H12" s="2"/>
      <c r="I12" s="2"/>
      <c r="J12" s="4"/>
      <c r="K12" s="4"/>
    </row>
    <row r="13" spans="1:11" ht="15">
      <c r="A13" s="29" t="s">
        <v>12</v>
      </c>
      <c r="B13" s="15">
        <f t="shared" si="0"/>
        <v>20.185864567298456</v>
      </c>
      <c r="C13" s="16">
        <f t="shared" si="1"/>
        <v>10.07463829185422</v>
      </c>
      <c r="D13" s="16">
        <f t="shared" si="2"/>
        <v>7.187929391530106</v>
      </c>
      <c r="E13" s="16">
        <f t="shared" si="3"/>
        <v>6.515349657965293</v>
      </c>
      <c r="F13" s="16">
        <f t="shared" si="4"/>
        <v>4.1348052652316705</v>
      </c>
      <c r="G13" s="26"/>
      <c r="H13" s="2"/>
      <c r="I13" s="2"/>
      <c r="J13" s="4"/>
      <c r="K13" s="4"/>
    </row>
    <row r="14" spans="1:11" ht="15">
      <c r="A14" s="29" t="s">
        <v>13</v>
      </c>
      <c r="B14" s="15">
        <f t="shared" si="0"/>
        <v>21.785044986575066</v>
      </c>
      <c r="C14" s="16">
        <f t="shared" si="1"/>
        <v>13.701508076921737</v>
      </c>
      <c r="D14" s="16">
        <f t="shared" si="2"/>
        <v>9.719527164647626</v>
      </c>
      <c r="E14" s="16">
        <f t="shared" si="3"/>
        <v>8.371874022869383</v>
      </c>
      <c r="F14" s="16">
        <f t="shared" si="4"/>
        <v>5.75732378703144</v>
      </c>
      <c r="G14" s="26"/>
      <c r="H14" s="2"/>
      <c r="I14" s="2"/>
      <c r="J14" s="4"/>
      <c r="K14" s="4"/>
    </row>
    <row r="15" spans="1:11" ht="15">
      <c r="A15" s="29" t="s">
        <v>14</v>
      </c>
      <c r="B15" s="15">
        <f t="shared" si="0"/>
        <v>23.510916933225776</v>
      </c>
      <c r="C15" s="16">
        <f t="shared" si="1"/>
        <v>18.63405098461356</v>
      </c>
      <c r="D15" s="16">
        <f t="shared" si="2"/>
        <v>13.142756857856853</v>
      </c>
      <c r="E15" s="16">
        <f t="shared" si="3"/>
        <v>10.757408018633239</v>
      </c>
      <c r="F15" s="16">
        <f t="shared" si="4"/>
        <v>8.016526792069095</v>
      </c>
      <c r="G15" s="26"/>
      <c r="H15" s="2"/>
      <c r="I15" s="2"/>
      <c r="J15" s="4"/>
      <c r="K15" s="4"/>
    </row>
    <row r="16" spans="1:11" ht="15">
      <c r="A16" s="29" t="s">
        <v>15</v>
      </c>
      <c r="B16" s="15">
        <f t="shared" si="0"/>
        <v>25.37351726295173</v>
      </c>
      <c r="C16" s="16">
        <f t="shared" si="1"/>
        <v>25.342309339074436</v>
      </c>
      <c r="D16" s="16">
        <f t="shared" si="2"/>
        <v>17.771652354963667</v>
      </c>
      <c r="E16" s="16">
        <f t="shared" si="3"/>
        <v>13.822690948673893</v>
      </c>
      <c r="F16" s="16">
        <f t="shared" si="4"/>
        <v>11.162252495286083</v>
      </c>
      <c r="G16" s="26"/>
      <c r="H16" s="2"/>
      <c r="I16" s="2"/>
      <c r="J16" s="4"/>
      <c r="K16" s="4"/>
    </row>
    <row r="17" spans="1:11" ht="12.75">
      <c r="A17" s="29" t="s">
        <v>16</v>
      </c>
      <c r="B17" s="17">
        <f t="shared" si="0"/>
        <v>27.383677979120648</v>
      </c>
      <c r="C17" s="10">
        <f t="shared" si="1"/>
        <v>34.46554070114123</v>
      </c>
      <c r="D17" s="16">
        <f t="shared" si="2"/>
        <v>24.03085066866156</v>
      </c>
      <c r="E17" s="16">
        <f t="shared" si="3"/>
        <v>17.761414713618603</v>
      </c>
      <c r="F17" s="16">
        <f t="shared" si="4"/>
        <v>15.542376892170497</v>
      </c>
      <c r="G17" s="30" t="s">
        <v>24</v>
      </c>
      <c r="H17" s="2"/>
      <c r="I17" s="2"/>
      <c r="J17" s="4"/>
      <c r="K17" s="4"/>
    </row>
    <row r="18" spans="1:11" ht="12.75">
      <c r="A18" s="29" t="s">
        <v>17</v>
      </c>
      <c r="B18" s="17">
        <f t="shared" si="0"/>
        <v>29.55308922657987</v>
      </c>
      <c r="C18" s="16">
        <f t="shared" si="1"/>
        <v>46.873135353552065</v>
      </c>
      <c r="D18" s="10">
        <f t="shared" si="2"/>
        <v>32.49454650164928</v>
      </c>
      <c r="E18" s="16">
        <f t="shared" si="3"/>
        <v>22.822462992230353</v>
      </c>
      <c r="F18" s="16">
        <f t="shared" si="4"/>
        <v>21.6412842802374</v>
      </c>
      <c r="G18" s="30" t="s">
        <v>25</v>
      </c>
      <c r="H18" s="2"/>
      <c r="I18" s="2"/>
      <c r="J18" s="4"/>
      <c r="K18" s="4"/>
    </row>
    <row r="19" spans="1:11" ht="12.75">
      <c r="A19" s="29" t="s">
        <v>18</v>
      </c>
      <c r="B19" s="15">
        <f t="shared" si="0"/>
        <v>31.894367276014744</v>
      </c>
      <c r="C19" s="16">
        <f t="shared" si="1"/>
        <v>63.7474640808308</v>
      </c>
      <c r="D19" s="16">
        <f t="shared" si="2"/>
        <v>43.93916665317356</v>
      </c>
      <c r="E19" s="16">
        <f t="shared" si="3"/>
        <v>29.325637930876635</v>
      </c>
      <c r="F19" s="16">
        <f t="shared" si="4"/>
        <v>30.133433807925496</v>
      </c>
      <c r="G19" s="31"/>
      <c r="H19" s="2"/>
      <c r="I19" s="2"/>
      <c r="J19" s="4"/>
      <c r="K19" s="4"/>
    </row>
    <row r="20" spans="1:11" ht="12.75">
      <c r="A20" s="29" t="s">
        <v>19</v>
      </c>
      <c r="B20" s="17">
        <f t="shared" si="0"/>
        <v>34.42112789421727</v>
      </c>
      <c r="C20" s="16">
        <f t="shared" si="1"/>
        <v>86.69655114992989</v>
      </c>
      <c r="D20" s="16">
        <f t="shared" si="2"/>
        <v>59.4145964178133</v>
      </c>
      <c r="E20" s="10">
        <f t="shared" si="3"/>
        <v>37.68186809397589</v>
      </c>
      <c r="F20" s="10">
        <f t="shared" si="4"/>
        <v>41.95794580850386</v>
      </c>
      <c r="G20" s="32" t="s">
        <v>26</v>
      </c>
      <c r="H20" s="2"/>
      <c r="I20" s="2"/>
      <c r="J20" s="4"/>
      <c r="K20" s="4"/>
    </row>
    <row r="21" spans="1:11" ht="15.75" thickBot="1">
      <c r="A21" s="33" t="s">
        <v>20</v>
      </c>
      <c r="B21" s="34">
        <f t="shared" si="0"/>
        <v>37.148065526951775</v>
      </c>
      <c r="C21" s="35">
        <f t="shared" si="1"/>
        <v>117.90730956390463</v>
      </c>
      <c r="D21" s="35">
        <f t="shared" si="2"/>
        <v>80.34049201150854</v>
      </c>
      <c r="E21" s="35">
        <f t="shared" si="3"/>
        <v>48.41917459387225</v>
      </c>
      <c r="F21" s="35">
        <f t="shared" si="4"/>
        <v>58.42245618905601</v>
      </c>
      <c r="G21" s="36"/>
      <c r="H21" s="2"/>
      <c r="I21" s="2"/>
      <c r="J21" s="6"/>
      <c r="K21" s="4"/>
    </row>
    <row r="22" ht="12.75">
      <c r="A22" s="18"/>
    </row>
    <row r="23" spans="1:7" ht="12.75">
      <c r="A23" s="19"/>
      <c r="B23" s="20"/>
      <c r="C23" s="20"/>
      <c r="D23" s="20"/>
      <c r="E23" s="20"/>
      <c r="F23" s="20"/>
      <c r="G23" s="20"/>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i-flex solutions pvt.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KetharamanS</dc:creator>
  <cp:keywords/>
  <dc:description/>
  <cp:lastModifiedBy>KetharamanS</cp:lastModifiedBy>
  <dcterms:created xsi:type="dcterms:W3CDTF">2007-08-26T19:39:24Z</dcterms:created>
  <dcterms:modified xsi:type="dcterms:W3CDTF">2007-08-27T00:34:58Z</dcterms:modified>
  <cp:category/>
  <cp:version/>
  <cp:contentType/>
  <cp:contentStatus/>
</cp:coreProperties>
</file>